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To-do/shel claim/Claim filing on IBBI/"/>
    </mc:Choice>
  </mc:AlternateContent>
  <xr:revisionPtr revIDLastSave="0" documentId="13_ncr:1_{CB79D0AC-71C6-8F44-82E8-B1A6A7B613BE}" xr6:coauthVersionLast="47" xr6:coauthVersionMax="47" xr10:uidLastSave="{00000000-0000-0000-0000-000000000000}"/>
  <bookViews>
    <workbookView xWindow="0" yWindow="500" windowWidth="28800" windowHeight="16040" xr2:uid="{6E6040F8-4A60-446E-BF48-42D40272D140}"/>
  </bookViews>
  <sheets>
    <sheet name="Sheet1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8" i="2"/>
  <c r="O31" i="2"/>
  <c r="N31" i="2"/>
  <c r="E31" i="2"/>
  <c r="D31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N30" i="2"/>
  <c r="N29" i="2"/>
  <c r="N28" i="2"/>
  <c r="N27" i="2"/>
  <c r="N26" i="2"/>
  <c r="N25" i="2"/>
  <c r="N24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<sst xmlns="http://schemas.openxmlformats.org/spreadsheetml/2006/main" count="276" uniqueCount="52">
  <si>
    <t>Annexure - 1</t>
  </si>
  <si>
    <t>List of secured financial creditors</t>
  </si>
  <si>
    <t>SI. No.</t>
  </si>
  <si>
    <t>Name of Creditor</t>
  </si>
  <si>
    <t>Details of claim received</t>
  </si>
  <si>
    <t>Date of receipt</t>
  </si>
  <si>
    <t>Amount claimed</t>
  </si>
  <si>
    <t>Details of claim admitted</t>
  </si>
  <si>
    <t>Amount of contingent claim</t>
  </si>
  <si>
    <t>Amount of claim rejected</t>
  </si>
  <si>
    <t>Amount of claim under verification</t>
  </si>
  <si>
    <t>Remarks, if any</t>
  </si>
  <si>
    <t>Nature of claim</t>
  </si>
  <si>
    <t>Amount covered by security interest</t>
  </si>
  <si>
    <t>Whether security interest relinquished? (Yes/No)</t>
  </si>
  <si>
    <t>Details of Security Interest</t>
  </si>
  <si>
    <t>Amount covered by guarantee</t>
  </si>
  <si>
    <t>% share in total amount of claims admitted</t>
  </si>
  <si>
    <t>Amount of claim admitted</t>
  </si>
  <si>
    <t>Amount of any mutual dues, that may be set off</t>
  </si>
  <si>
    <t>Amount in INR</t>
  </si>
  <si>
    <t>Name of the Corporate Debtor: Sunil Hitech Engineers Limited</t>
  </si>
  <si>
    <t>Date of commencement of Liquidation: 25th June 2019</t>
  </si>
  <si>
    <t>NA</t>
  </si>
  <si>
    <t>Secured</t>
  </si>
  <si>
    <t>UCO Bank</t>
  </si>
  <si>
    <t>Union Bank of India</t>
  </si>
  <si>
    <t>Punjab National Bank</t>
  </si>
  <si>
    <t>IDBI Bank Limited</t>
  </si>
  <si>
    <t>Oriental Bank of Commerce</t>
  </si>
  <si>
    <t>Canara Bank</t>
  </si>
  <si>
    <t>Syndicate Bank</t>
  </si>
  <si>
    <t>Bank of India</t>
  </si>
  <si>
    <t>Axis Bank Limited</t>
  </si>
  <si>
    <t>Kotak Mahnindra Bank</t>
  </si>
  <si>
    <t>ICICI Bank Limited</t>
  </si>
  <si>
    <t>Bank of Maharshtra</t>
  </si>
  <si>
    <t>State Bank of India</t>
  </si>
  <si>
    <t>The Lakshmi Vilas Bank Limited</t>
  </si>
  <si>
    <t>Hinduja Leyland Finance Limited</t>
  </si>
  <si>
    <t>The Karur Vysya Bank Limited</t>
  </si>
  <si>
    <t>IFCI Ventures Capital Funds Ltd</t>
  </si>
  <si>
    <t>Fullerton India Credit Co. Ltd.</t>
  </si>
  <si>
    <t>Reliance Commercial Finance Ltd.</t>
  </si>
  <si>
    <t>Aditya Birla Finance</t>
  </si>
  <si>
    <t>HDFC Bank Limited</t>
  </si>
  <si>
    <t>SREI Equipment Finance Limited</t>
  </si>
  <si>
    <t>Jaypee Development Corporation</t>
  </si>
  <si>
    <t>List of stakeholders as on: 3 may 2024</t>
  </si>
  <si>
    <t>Yes</t>
  </si>
  <si>
    <t>No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</si>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</sst>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/>
    </xf>
    <xf numFmtId="10" fontId="2" fillId="0" borderId="1" xfId="3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164" fontId="2" fillId="0" borderId="1" xfId="1" applyFont="1" applyBorder="1" applyAlignment="1">
      <alignment horizontal="center" vertical="top"/>
    </xf>
    <xf numFmtId="164" fontId="0" fillId="0" borderId="0" xfId="0" applyNumberFormat="1"/>
    <xf numFmtId="165" fontId="3" fillId="0" borderId="0" xfId="1" applyNumberFormat="1" applyFont="1"/>
    <xf numFmtId="165" fontId="3" fillId="0" borderId="0" xfId="1" applyNumberFormat="1" applyFont="1" applyAlignment="1">
      <alignment horizontal="left"/>
    </xf>
    <xf numFmtId="165" fontId="3" fillId="0" borderId="1" xfId="1" applyNumberFormat="1" applyFont="1" applyBorder="1" applyAlignment="1">
      <alignment vertical="top" wrapText="1"/>
    </xf>
    <xf numFmtId="165" fontId="2" fillId="0" borderId="1" xfId="1" applyNumberFormat="1" applyFont="1" applyBorder="1" applyAlignment="1">
      <alignment vertical="top"/>
    </xf>
    <xf numFmtId="165" fontId="0" fillId="0" borderId="0" xfId="1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4">
    <cellStyle name="Comma" xfId="1" builtinId="3"/>
    <cellStyle name="Comma 2" xfId="2" xr:uid="{9CC9B054-5BC5-4B31-A0D7-A53B977DC38D}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pple/Downloads/To-do/shel%20claim/Claim%20filing%20on%20IBBI/Annexure%205%20Statutory%20Dues.xlsx" TargetMode="External"/><Relationship Id="rId1" Type="http://schemas.openxmlformats.org/officeDocument/2006/relationships/externalLinkPath" Target="Annexure%205%20Statutory%20D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7">
          <cell r="B7">
            <v>23269526918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31A5-788C-424B-9AEC-4E1B552DB12D}">
  <dimension ref="A1:P31"/>
  <sheetViews>
    <sheetView tabSelected="1" topLeftCell="A13" zoomScaleNormal="100" zoomScaleSheetLayoutView="78" workbookViewId="0">
      <selection activeCell="K8" sqref="K8:K30"/>
    </sheetView>
  </sheetViews>
  <sheetFormatPr baseColWidth="10" defaultColWidth="8.83203125" defaultRowHeight="15" x14ac:dyDescent="0.2"/>
  <cols>
    <col min="1" max="1" width="7.5" bestFit="1" customWidth="1"/>
    <col min="2" max="2" width="17.5" bestFit="1" customWidth="1"/>
    <col min="3" max="3" width="15" bestFit="1" customWidth="1"/>
    <col min="4" max="5" width="17.5" style="19" bestFit="1" customWidth="1"/>
    <col min="6" max="6" width="8.1640625" bestFit="1" customWidth="1"/>
    <col min="7" max="7" width="13.83203125" bestFit="1" customWidth="1"/>
    <col min="8" max="8" width="16.5" bestFit="1" customWidth="1"/>
    <col min="9" max="9" width="31.83203125" bestFit="1" customWidth="1"/>
    <col min="10" max="10" width="13.83203125" customWidth="1"/>
    <col min="11" max="11" width="16.6640625" bestFit="1" customWidth="1"/>
    <col min="12" max="12" width="18.5" customWidth="1"/>
    <col min="13" max="13" width="22.33203125" customWidth="1"/>
    <col min="14" max="14" width="15.1640625" bestFit="1" customWidth="1"/>
    <col min="15" max="15" width="20.1640625" customWidth="1"/>
    <col min="16" max="16" width="9.33203125" customWidth="1"/>
  </cols>
  <sheetData>
    <row r="1" spans="1:16" x14ac:dyDescent="0.2">
      <c r="B1" s="2"/>
      <c r="C1" s="2"/>
      <c r="D1" s="15"/>
      <c r="E1" s="15"/>
      <c r="F1" s="2"/>
      <c r="G1" s="2"/>
      <c r="H1" s="2" t="s">
        <v>0</v>
      </c>
      <c r="I1" s="2"/>
      <c r="J1" s="2"/>
      <c r="K1" s="2"/>
      <c r="L1" s="2"/>
      <c r="M1" s="2"/>
      <c r="N1" s="2"/>
      <c r="O1" s="2"/>
      <c r="P1" s="2"/>
    </row>
    <row r="2" spans="1:16" x14ac:dyDescent="0.2">
      <c r="A2" s="20" t="s">
        <v>21</v>
      </c>
      <c r="B2" s="20"/>
      <c r="C2" s="20"/>
      <c r="D2" s="20"/>
      <c r="E2" s="20"/>
      <c r="F2" s="2"/>
      <c r="G2" s="20" t="s">
        <v>22</v>
      </c>
      <c r="H2" s="20"/>
      <c r="I2" s="20"/>
      <c r="J2" s="20"/>
      <c r="K2" s="2"/>
      <c r="L2" s="20" t="s">
        <v>48</v>
      </c>
      <c r="M2" s="20"/>
      <c r="N2" s="20"/>
      <c r="O2" s="20"/>
      <c r="P2" s="20"/>
    </row>
    <row r="3" spans="1:16" x14ac:dyDescent="0.2">
      <c r="A3" s="6"/>
      <c r="B3" s="6"/>
      <c r="C3" s="6"/>
      <c r="D3" s="16"/>
      <c r="E3" s="16"/>
      <c r="F3" s="6"/>
      <c r="G3" s="6"/>
      <c r="H3" s="2"/>
      <c r="I3" s="2"/>
      <c r="J3" s="2"/>
      <c r="K3" s="2"/>
      <c r="L3" s="5"/>
      <c r="M3" s="5"/>
      <c r="N3" s="5"/>
      <c r="O3" s="5"/>
      <c r="P3" s="5"/>
    </row>
    <row r="4" spans="1:16" x14ac:dyDescent="0.2">
      <c r="A4" s="2"/>
      <c r="B4" s="2"/>
      <c r="C4" s="2"/>
      <c r="D4" s="15"/>
      <c r="E4" s="15"/>
      <c r="F4" s="20" t="s">
        <v>1</v>
      </c>
      <c r="G4" s="20"/>
      <c r="H4" s="20"/>
      <c r="I4" s="20"/>
      <c r="J4" s="2"/>
      <c r="K4" s="2"/>
      <c r="L4" s="2"/>
      <c r="M4" s="2"/>
      <c r="N4" s="2"/>
      <c r="O4" s="2"/>
      <c r="P4" s="2"/>
    </row>
    <row r="5" spans="1:16" x14ac:dyDescent="0.2">
      <c r="A5" s="2"/>
      <c r="B5" s="2"/>
      <c r="C5" s="2"/>
      <c r="D5" s="15"/>
      <c r="E5" s="15"/>
      <c r="F5" s="2"/>
      <c r="G5" s="2"/>
      <c r="H5" s="2"/>
      <c r="I5" s="2"/>
      <c r="J5" s="2"/>
      <c r="K5" s="2"/>
      <c r="L5" s="2"/>
      <c r="M5" s="2"/>
      <c r="N5" s="2"/>
      <c r="O5" s="20" t="s">
        <v>20</v>
      </c>
      <c r="P5" s="20"/>
    </row>
    <row r="6" spans="1:16" x14ac:dyDescent="0.2">
      <c r="A6" s="24" t="s">
        <v>2</v>
      </c>
      <c r="B6" s="24" t="s">
        <v>3</v>
      </c>
      <c r="C6" s="21" t="s">
        <v>4</v>
      </c>
      <c r="D6" s="23"/>
      <c r="E6" s="21" t="s">
        <v>7</v>
      </c>
      <c r="F6" s="22"/>
      <c r="G6" s="22"/>
      <c r="H6" s="22"/>
      <c r="I6" s="22"/>
      <c r="J6" s="22"/>
      <c r="K6" s="23"/>
      <c r="L6" s="24" t="s">
        <v>8</v>
      </c>
      <c r="M6" s="24" t="s">
        <v>19</v>
      </c>
      <c r="N6" s="24" t="s">
        <v>9</v>
      </c>
      <c r="O6" s="24" t="s">
        <v>10</v>
      </c>
      <c r="P6" s="24" t="s">
        <v>11</v>
      </c>
    </row>
    <row r="7" spans="1:16" ht="60" x14ac:dyDescent="0.2">
      <c r="A7" s="25"/>
      <c r="B7" s="25"/>
      <c r="C7" s="1" t="s">
        <v>5</v>
      </c>
      <c r="D7" s="17" t="s">
        <v>6</v>
      </c>
      <c r="E7" s="17" t="s">
        <v>18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1" t="s">
        <v>17</v>
      </c>
      <c r="L7" s="25"/>
      <c r="M7" s="25"/>
      <c r="N7" s="25"/>
      <c r="O7" s="25"/>
      <c r="P7" s="25"/>
    </row>
    <row r="8" spans="1:16" x14ac:dyDescent="0.2">
      <c r="A8" s="12">
        <v>1</v>
      </c>
      <c r="B8" s="4" t="s">
        <v>25</v>
      </c>
      <c r="C8" s="8" t="s">
        <v>23</v>
      </c>
      <c r="D8" s="18">
        <v>3660521460</v>
      </c>
      <c r="E8" s="18">
        <v>3660521460</v>
      </c>
      <c r="F8" s="3" t="s">
        <v>24</v>
      </c>
      <c r="G8" s="10" t="s">
        <v>23</v>
      </c>
      <c r="H8" s="3" t="s">
        <v>49</v>
      </c>
      <c r="I8" s="9" t="s">
        <v>23</v>
      </c>
      <c r="J8" s="10" t="s">
        <v>23</v>
      </c>
      <c r="K8" s="11">
        <f>E8/[1]Sheet2!B$7</f>
        <v>0.15730966396091303</v>
      </c>
      <c r="L8" s="8" t="s">
        <v>23</v>
      </c>
      <c r="M8" s="8" t="s">
        <v>23</v>
      </c>
      <c r="N8" s="7">
        <f>+D8-E8</f>
        <v>0</v>
      </c>
      <c r="O8" s="8" t="s">
        <v>23</v>
      </c>
      <c r="P8" s="8" t="s">
        <v>23</v>
      </c>
    </row>
    <row r="9" spans="1:16" x14ac:dyDescent="0.2">
      <c r="A9" s="12">
        <f>+A8+1</f>
        <v>2</v>
      </c>
      <c r="B9" s="4" t="s">
        <v>26</v>
      </c>
      <c r="C9" s="8" t="s">
        <v>23</v>
      </c>
      <c r="D9" s="18">
        <v>2351827430</v>
      </c>
      <c r="E9" s="18">
        <v>2351827430</v>
      </c>
      <c r="F9" s="3" t="s">
        <v>24</v>
      </c>
      <c r="G9" s="10" t="s">
        <v>23</v>
      </c>
      <c r="H9" s="3" t="s">
        <v>49</v>
      </c>
      <c r="I9" s="9" t="s">
        <v>23</v>
      </c>
      <c r="J9" s="10" t="s">
        <v>23</v>
      </c>
      <c r="K9" s="11">
        <f>E9/[1]Sheet2!B$7</f>
        <v>0.10106898340854358</v>
      </c>
      <c r="L9" s="8" t="s">
        <v>23</v>
      </c>
      <c r="M9" s="8" t="s">
        <v>23</v>
      </c>
      <c r="N9" s="7">
        <f>+D9-E9</f>
        <v>0</v>
      </c>
      <c r="O9" s="8" t="s">
        <v>23</v>
      </c>
      <c r="P9" s="8" t="s">
        <v>23</v>
      </c>
    </row>
    <row r="10" spans="1:16" ht="30" x14ac:dyDescent="0.2">
      <c r="A10" s="12">
        <f t="shared" ref="A10:A30" si="0">+A9+1</f>
        <v>3</v>
      </c>
      <c r="B10" s="4" t="s">
        <v>27</v>
      </c>
      <c r="C10" s="8" t="s">
        <v>23</v>
      </c>
      <c r="D10" s="18">
        <v>2107767683</v>
      </c>
      <c r="E10" s="18">
        <v>2106365312</v>
      </c>
      <c r="F10" s="3" t="s">
        <v>24</v>
      </c>
      <c r="G10" s="10" t="s">
        <v>23</v>
      </c>
      <c r="H10" s="3" t="s">
        <v>49</v>
      </c>
      <c r="I10" s="9" t="s">
        <v>23</v>
      </c>
      <c r="J10" s="10" t="s">
        <v>23</v>
      </c>
      <c r="K10" s="11">
        <f>E10/[1]Sheet2!B$7</f>
        <v>9.0520332425436376E-2</v>
      </c>
      <c r="L10" s="8" t="s">
        <v>23</v>
      </c>
      <c r="M10" s="8" t="s">
        <v>23</v>
      </c>
      <c r="N10" s="7">
        <f t="shared" ref="N10:N30" si="1">+D10-E10</f>
        <v>1402371</v>
      </c>
      <c r="O10" s="8" t="s">
        <v>23</v>
      </c>
      <c r="P10" s="8" t="s">
        <v>23</v>
      </c>
    </row>
    <row r="11" spans="1:16" x14ac:dyDescent="0.2">
      <c r="A11" s="12">
        <f t="shared" si="0"/>
        <v>4</v>
      </c>
      <c r="B11" s="4" t="s">
        <v>28</v>
      </c>
      <c r="C11" s="8" t="s">
        <v>23</v>
      </c>
      <c r="D11" s="18">
        <v>1865268815</v>
      </c>
      <c r="E11" s="18">
        <v>1865268815</v>
      </c>
      <c r="F11" s="3" t="s">
        <v>24</v>
      </c>
      <c r="G11" s="10" t="s">
        <v>23</v>
      </c>
      <c r="H11" s="3" t="s">
        <v>49</v>
      </c>
      <c r="I11" s="9" t="s">
        <v>23</v>
      </c>
      <c r="J11" s="10" t="s">
        <v>23</v>
      </c>
      <c r="K11" s="11">
        <f>E11/[1]Sheet2!B$7</f>
        <v>8.0159292519055583E-2</v>
      </c>
      <c r="L11" s="8" t="s">
        <v>23</v>
      </c>
      <c r="M11" s="8" t="s">
        <v>23</v>
      </c>
      <c r="N11" s="7">
        <f t="shared" si="1"/>
        <v>0</v>
      </c>
      <c r="O11" s="8" t="s">
        <v>23</v>
      </c>
      <c r="P11" s="8" t="s">
        <v>23</v>
      </c>
    </row>
    <row r="12" spans="1:16" ht="30" x14ac:dyDescent="0.2">
      <c r="A12" s="12">
        <f t="shared" si="0"/>
        <v>5</v>
      </c>
      <c r="B12" s="4" t="s">
        <v>29</v>
      </c>
      <c r="C12" s="8" t="s">
        <v>23</v>
      </c>
      <c r="D12" s="18">
        <v>1604637352</v>
      </c>
      <c r="E12" s="18">
        <v>1601248180</v>
      </c>
      <c r="F12" s="3" t="s">
        <v>24</v>
      </c>
      <c r="G12" s="10" t="s">
        <v>23</v>
      </c>
      <c r="H12" s="3" t="s">
        <v>50</v>
      </c>
      <c r="I12" s="9" t="s">
        <v>23</v>
      </c>
      <c r="J12" s="10" t="s">
        <v>23</v>
      </c>
      <c r="K12" s="11">
        <f>E12/[1]Sheet2!B$7</f>
        <v>6.8813095583879894E-2</v>
      </c>
      <c r="L12" s="8" t="s">
        <v>23</v>
      </c>
      <c r="M12" s="8" t="s">
        <v>23</v>
      </c>
      <c r="N12" s="7">
        <f t="shared" si="1"/>
        <v>3389172</v>
      </c>
      <c r="O12" s="8" t="s">
        <v>23</v>
      </c>
      <c r="P12" s="8" t="s">
        <v>23</v>
      </c>
    </row>
    <row r="13" spans="1:16" x14ac:dyDescent="0.2">
      <c r="A13" s="12">
        <f t="shared" si="0"/>
        <v>6</v>
      </c>
      <c r="B13" s="4" t="s">
        <v>30</v>
      </c>
      <c r="C13" s="8" t="s">
        <v>23</v>
      </c>
      <c r="D13" s="18">
        <v>1594802709</v>
      </c>
      <c r="E13" s="18">
        <v>1594695468</v>
      </c>
      <c r="F13" s="3" t="s">
        <v>24</v>
      </c>
      <c r="G13" s="10" t="s">
        <v>23</v>
      </c>
      <c r="H13" s="3" t="s">
        <v>49</v>
      </c>
      <c r="I13" s="9" t="s">
        <v>23</v>
      </c>
      <c r="J13" s="10" t="s">
        <v>23</v>
      </c>
      <c r="K13" s="11">
        <f>E13/[1]Sheet2!B$7</f>
        <v>6.8531495015759558E-2</v>
      </c>
      <c r="L13" s="8" t="s">
        <v>23</v>
      </c>
      <c r="M13" s="8" t="s">
        <v>23</v>
      </c>
      <c r="N13" s="7">
        <f t="shared" si="1"/>
        <v>107241</v>
      </c>
      <c r="O13" s="8" t="s">
        <v>23</v>
      </c>
      <c r="P13" s="8" t="s">
        <v>23</v>
      </c>
    </row>
    <row r="14" spans="1:16" x14ac:dyDescent="0.2">
      <c r="A14" s="12">
        <f t="shared" si="0"/>
        <v>7</v>
      </c>
      <c r="B14" s="4" t="s">
        <v>31</v>
      </c>
      <c r="C14" s="8" t="s">
        <v>23</v>
      </c>
      <c r="D14" s="18">
        <v>1439807763</v>
      </c>
      <c r="E14" s="18">
        <v>1434979764</v>
      </c>
      <c r="F14" s="3" t="s">
        <v>24</v>
      </c>
      <c r="G14" s="10" t="s">
        <v>23</v>
      </c>
      <c r="H14" s="3" t="s">
        <v>49</v>
      </c>
      <c r="I14" s="9" t="s">
        <v>23</v>
      </c>
      <c r="J14" s="10" t="s">
        <v>23</v>
      </c>
      <c r="K14" s="11">
        <f>E14/[1]Sheet2!B$7</f>
        <v>6.1667766992288105E-2</v>
      </c>
      <c r="L14" s="8" t="s">
        <v>23</v>
      </c>
      <c r="M14" s="8" t="s">
        <v>23</v>
      </c>
      <c r="N14" s="7">
        <f t="shared" si="1"/>
        <v>4827999</v>
      </c>
      <c r="O14" s="8" t="s">
        <v>23</v>
      </c>
      <c r="P14" s="8" t="s">
        <v>23</v>
      </c>
    </row>
    <row r="15" spans="1:16" x14ac:dyDescent="0.2">
      <c r="A15" s="12">
        <f t="shared" si="0"/>
        <v>8</v>
      </c>
      <c r="B15" s="4" t="s">
        <v>32</v>
      </c>
      <c r="C15" s="8" t="s">
        <v>23</v>
      </c>
      <c r="D15" s="18">
        <v>990243908</v>
      </c>
      <c r="E15" s="18">
        <v>990243908</v>
      </c>
      <c r="F15" s="3" t="s">
        <v>24</v>
      </c>
      <c r="G15" s="10" t="s">
        <v>23</v>
      </c>
      <c r="H15" s="3" t="s">
        <v>49</v>
      </c>
      <c r="I15" s="9" t="s">
        <v>23</v>
      </c>
      <c r="J15" s="10" t="s">
        <v>23</v>
      </c>
      <c r="K15" s="11">
        <f>E15/[1]Sheet2!B$7</f>
        <v>4.2555394937316186E-2</v>
      </c>
      <c r="L15" s="8" t="s">
        <v>23</v>
      </c>
      <c r="M15" s="8" t="s">
        <v>23</v>
      </c>
      <c r="N15" s="7">
        <f t="shared" si="1"/>
        <v>0</v>
      </c>
      <c r="O15" s="8" t="s">
        <v>23</v>
      </c>
      <c r="P15" s="8" t="s">
        <v>23</v>
      </c>
    </row>
    <row r="16" spans="1:16" x14ac:dyDescent="0.2">
      <c r="A16" s="12">
        <f t="shared" si="0"/>
        <v>9</v>
      </c>
      <c r="B16" s="4" t="s">
        <v>33</v>
      </c>
      <c r="C16" s="8" t="s">
        <v>23</v>
      </c>
      <c r="D16" s="18">
        <v>958658551</v>
      </c>
      <c r="E16" s="18">
        <v>958658551</v>
      </c>
      <c r="F16" s="3" t="s">
        <v>24</v>
      </c>
      <c r="G16" s="10" t="s">
        <v>23</v>
      </c>
      <c r="H16" s="3" t="s">
        <v>49</v>
      </c>
      <c r="I16" s="9" t="s">
        <v>23</v>
      </c>
      <c r="J16" s="10" t="s">
        <v>23</v>
      </c>
      <c r="K16" s="11">
        <f>E16/[1]Sheet2!B$7</f>
        <v>4.11980249696626E-2</v>
      </c>
      <c r="L16" s="8" t="s">
        <v>23</v>
      </c>
      <c r="M16" s="8" t="s">
        <v>23</v>
      </c>
      <c r="N16" s="7">
        <f t="shared" si="1"/>
        <v>0</v>
      </c>
      <c r="O16" s="8" t="s">
        <v>23</v>
      </c>
      <c r="P16" s="8" t="s">
        <v>23</v>
      </c>
    </row>
    <row r="17" spans="1:16" ht="30" x14ac:dyDescent="0.2">
      <c r="A17" s="12">
        <f t="shared" si="0"/>
        <v>10</v>
      </c>
      <c r="B17" s="4" t="s">
        <v>34</v>
      </c>
      <c r="C17" s="8" t="s">
        <v>23</v>
      </c>
      <c r="D17" s="18">
        <v>847096218</v>
      </c>
      <c r="E17" s="18">
        <v>828392456</v>
      </c>
      <c r="F17" s="3" t="s">
        <v>24</v>
      </c>
      <c r="G17" s="10" t="s">
        <v>23</v>
      </c>
      <c r="H17" s="3" t="s">
        <v>50</v>
      </c>
      <c r="I17" s="9" t="s">
        <v>23</v>
      </c>
      <c r="J17" s="10" t="s">
        <v>23</v>
      </c>
      <c r="K17" s="11">
        <f>E17/[1]Sheet2!B$7</f>
        <v>3.5599883870402284E-2</v>
      </c>
      <c r="L17" s="8" t="s">
        <v>23</v>
      </c>
      <c r="M17" s="8" t="s">
        <v>23</v>
      </c>
      <c r="N17" s="7">
        <f t="shared" si="1"/>
        <v>18703762</v>
      </c>
      <c r="O17" s="8" t="s">
        <v>23</v>
      </c>
      <c r="P17" s="8" t="s">
        <v>23</v>
      </c>
    </row>
    <row r="18" spans="1:16" x14ac:dyDescent="0.2">
      <c r="A18" s="12">
        <f t="shared" si="0"/>
        <v>11</v>
      </c>
      <c r="B18" s="4" t="s">
        <v>35</v>
      </c>
      <c r="C18" s="8" t="s">
        <v>23</v>
      </c>
      <c r="D18" s="18">
        <v>611289996</v>
      </c>
      <c r="E18" s="18">
        <v>608257810</v>
      </c>
      <c r="F18" s="3" t="s">
        <v>24</v>
      </c>
      <c r="G18" s="10" t="s">
        <v>23</v>
      </c>
      <c r="H18" s="3" t="s">
        <v>49</v>
      </c>
      <c r="I18" s="9" t="s">
        <v>23</v>
      </c>
      <c r="J18" s="10" t="s">
        <v>23</v>
      </c>
      <c r="K18" s="11">
        <f>E18/[1]Sheet2!B$7</f>
        <v>2.6139672376815099E-2</v>
      </c>
      <c r="L18" s="8" t="s">
        <v>23</v>
      </c>
      <c r="M18" s="8" t="s">
        <v>23</v>
      </c>
      <c r="N18" s="7">
        <f t="shared" si="1"/>
        <v>3032186</v>
      </c>
      <c r="O18" s="8" t="s">
        <v>23</v>
      </c>
      <c r="P18" s="8" t="s">
        <v>23</v>
      </c>
    </row>
    <row r="19" spans="1:16" x14ac:dyDescent="0.2">
      <c r="A19" s="12">
        <f t="shared" si="0"/>
        <v>12</v>
      </c>
      <c r="B19" s="4" t="s">
        <v>36</v>
      </c>
      <c r="C19" s="8" t="s">
        <v>23</v>
      </c>
      <c r="D19" s="18">
        <v>597138307</v>
      </c>
      <c r="E19" s="18">
        <v>597138307</v>
      </c>
      <c r="F19" s="3" t="s">
        <v>24</v>
      </c>
      <c r="G19" s="10" t="s">
        <v>23</v>
      </c>
      <c r="H19" s="3" t="s">
        <v>49</v>
      </c>
      <c r="I19" s="9" t="s">
        <v>23</v>
      </c>
      <c r="J19" s="10" t="s">
        <v>23</v>
      </c>
      <c r="K19" s="11">
        <f>E19/[1]Sheet2!B$7</f>
        <v>2.5661815519682409E-2</v>
      </c>
      <c r="L19" s="8" t="s">
        <v>23</v>
      </c>
      <c r="M19" s="8" t="s">
        <v>23</v>
      </c>
      <c r="N19" s="7">
        <f t="shared" si="1"/>
        <v>0</v>
      </c>
      <c r="O19" s="8" t="s">
        <v>23</v>
      </c>
      <c r="P19" s="8" t="s">
        <v>23</v>
      </c>
    </row>
    <row r="20" spans="1:16" x14ac:dyDescent="0.2">
      <c r="A20" s="12">
        <f t="shared" si="0"/>
        <v>13</v>
      </c>
      <c r="B20" s="4" t="s">
        <v>37</v>
      </c>
      <c r="C20" s="8" t="s">
        <v>23</v>
      </c>
      <c r="D20" s="18">
        <v>524629776</v>
      </c>
      <c r="E20" s="18">
        <v>524629776</v>
      </c>
      <c r="F20" s="3" t="s">
        <v>24</v>
      </c>
      <c r="G20" s="10" t="s">
        <v>23</v>
      </c>
      <c r="H20" s="3" t="s">
        <v>49</v>
      </c>
      <c r="I20" s="9" t="s">
        <v>23</v>
      </c>
      <c r="J20" s="10" t="s">
        <v>23</v>
      </c>
      <c r="K20" s="11">
        <f>E20/[1]Sheet2!B$7</f>
        <v>2.254578607673265E-2</v>
      </c>
      <c r="L20" s="8" t="s">
        <v>23</v>
      </c>
      <c r="M20" s="8" t="s">
        <v>23</v>
      </c>
      <c r="N20" s="7">
        <f t="shared" si="1"/>
        <v>0</v>
      </c>
      <c r="O20" s="8" t="s">
        <v>23</v>
      </c>
      <c r="P20" s="8" t="s">
        <v>23</v>
      </c>
    </row>
    <row r="21" spans="1:16" ht="30" x14ac:dyDescent="0.2">
      <c r="A21" s="12">
        <f t="shared" si="0"/>
        <v>14</v>
      </c>
      <c r="B21" s="4" t="s">
        <v>38</v>
      </c>
      <c r="C21" s="8" t="s">
        <v>23</v>
      </c>
      <c r="D21" s="18">
        <v>509102749</v>
      </c>
      <c r="E21" s="18">
        <v>509102749</v>
      </c>
      <c r="F21" s="3" t="s">
        <v>24</v>
      </c>
      <c r="G21" s="10" t="s">
        <v>23</v>
      </c>
      <c r="H21" s="3" t="s">
        <v>49</v>
      </c>
      <c r="I21" s="9" t="s">
        <v>23</v>
      </c>
      <c r="J21" s="10" t="s">
        <v>23</v>
      </c>
      <c r="K21" s="11">
        <f>E21/[1]Sheet2!B$7</f>
        <v>2.1878517375709373E-2</v>
      </c>
      <c r="L21" s="8" t="s">
        <v>23</v>
      </c>
      <c r="M21" s="8" t="s">
        <v>23</v>
      </c>
      <c r="N21" s="7">
        <f t="shared" si="1"/>
        <v>0</v>
      </c>
      <c r="O21" s="8" t="s">
        <v>23</v>
      </c>
      <c r="P21" s="8" t="s">
        <v>23</v>
      </c>
    </row>
    <row r="22" spans="1:16" ht="30" x14ac:dyDescent="0.2">
      <c r="A22" s="12">
        <f t="shared" si="0"/>
        <v>15</v>
      </c>
      <c r="B22" s="4" t="s">
        <v>39</v>
      </c>
      <c r="C22" s="8" t="s">
        <v>23</v>
      </c>
      <c r="D22" s="18">
        <v>308942626</v>
      </c>
      <c r="E22" s="18">
        <v>308942626</v>
      </c>
      <c r="F22" s="3" t="s">
        <v>24</v>
      </c>
      <c r="G22" s="10" t="s">
        <v>23</v>
      </c>
      <c r="H22" s="3" t="s">
        <v>51</v>
      </c>
      <c r="I22" s="9" t="s">
        <v>23</v>
      </c>
      <c r="J22" s="10" t="s">
        <v>23</v>
      </c>
      <c r="K22" s="11">
        <f>E22/[1]Sheet2!B$7</f>
        <v>1.3276704210132408E-2</v>
      </c>
      <c r="L22" s="8" t="s">
        <v>23</v>
      </c>
      <c r="M22" s="8" t="s">
        <v>23</v>
      </c>
      <c r="N22" s="7">
        <f t="shared" si="1"/>
        <v>0</v>
      </c>
      <c r="O22" s="8" t="s">
        <v>23</v>
      </c>
      <c r="P22" s="8" t="s">
        <v>23</v>
      </c>
    </row>
    <row r="23" spans="1:16" ht="30" x14ac:dyDescent="0.2">
      <c r="A23" s="12">
        <f t="shared" si="0"/>
        <v>16</v>
      </c>
      <c r="B23" s="4" t="s">
        <v>40</v>
      </c>
      <c r="C23" s="8" t="s">
        <v>23</v>
      </c>
      <c r="D23" s="18">
        <v>257705547</v>
      </c>
      <c r="E23" s="18">
        <v>0</v>
      </c>
      <c r="F23" s="3" t="s">
        <v>24</v>
      </c>
      <c r="G23" s="10" t="s">
        <v>23</v>
      </c>
      <c r="H23" s="3" t="s">
        <v>49</v>
      </c>
      <c r="I23" s="9" t="s">
        <v>23</v>
      </c>
      <c r="J23" s="10" t="s">
        <v>23</v>
      </c>
      <c r="K23" s="11">
        <f>E23/[1]Sheet2!B$7</f>
        <v>0</v>
      </c>
      <c r="L23" s="8" t="s">
        <v>23</v>
      </c>
      <c r="M23" s="8" t="s">
        <v>23</v>
      </c>
      <c r="N23" s="7">
        <v>0</v>
      </c>
      <c r="O23" s="13">
        <v>257705547</v>
      </c>
      <c r="P23" s="8" t="s">
        <v>23</v>
      </c>
    </row>
    <row r="24" spans="1:16" ht="30" x14ac:dyDescent="0.2">
      <c r="A24" s="12">
        <f t="shared" si="0"/>
        <v>17</v>
      </c>
      <c r="B24" s="4" t="s">
        <v>41</v>
      </c>
      <c r="C24" s="8" t="s">
        <v>23</v>
      </c>
      <c r="D24" s="18">
        <v>234533998</v>
      </c>
      <c r="E24" s="18">
        <v>234533998</v>
      </c>
      <c r="F24" s="3" t="s">
        <v>24</v>
      </c>
      <c r="G24" s="10" t="s">
        <v>23</v>
      </c>
      <c r="H24" s="3" t="s">
        <v>50</v>
      </c>
      <c r="I24" s="9" t="s">
        <v>23</v>
      </c>
      <c r="J24" s="10" t="s">
        <v>23</v>
      </c>
      <c r="K24" s="11">
        <f>E24/[1]Sheet2!B$7</f>
        <v>1.0079018745266267E-2</v>
      </c>
      <c r="L24" s="8" t="s">
        <v>23</v>
      </c>
      <c r="M24" s="8" t="s">
        <v>23</v>
      </c>
      <c r="N24" s="7">
        <f t="shared" si="1"/>
        <v>0</v>
      </c>
      <c r="O24" s="8" t="s">
        <v>23</v>
      </c>
      <c r="P24" s="8" t="s">
        <v>23</v>
      </c>
    </row>
    <row r="25" spans="1:16" ht="30" x14ac:dyDescent="0.2">
      <c r="A25" s="12">
        <f t="shared" si="0"/>
        <v>18</v>
      </c>
      <c r="B25" s="4" t="s">
        <v>42</v>
      </c>
      <c r="C25" s="8" t="s">
        <v>23</v>
      </c>
      <c r="D25" s="18">
        <v>113537925</v>
      </c>
      <c r="E25" s="18">
        <v>110779957</v>
      </c>
      <c r="F25" s="3" t="s">
        <v>24</v>
      </c>
      <c r="G25" s="10" t="s">
        <v>23</v>
      </c>
      <c r="H25" s="3" t="s">
        <v>50</v>
      </c>
      <c r="I25" s="9" t="s">
        <v>23</v>
      </c>
      <c r="J25" s="10" t="s">
        <v>23</v>
      </c>
      <c r="K25" s="11">
        <f>E25/[1]Sheet2!B$7</f>
        <v>4.7607309504133855E-3</v>
      </c>
      <c r="L25" s="8" t="s">
        <v>23</v>
      </c>
      <c r="M25" s="8" t="s">
        <v>23</v>
      </c>
      <c r="N25" s="7">
        <f t="shared" si="1"/>
        <v>2757968</v>
      </c>
      <c r="O25" s="8" t="s">
        <v>23</v>
      </c>
      <c r="P25" s="8" t="s">
        <v>23</v>
      </c>
    </row>
    <row r="26" spans="1:16" ht="45" x14ac:dyDescent="0.2">
      <c r="A26" s="12">
        <f t="shared" si="0"/>
        <v>19</v>
      </c>
      <c r="B26" s="4" t="s">
        <v>43</v>
      </c>
      <c r="C26" s="8" t="s">
        <v>23</v>
      </c>
      <c r="D26" s="18">
        <v>51508115</v>
      </c>
      <c r="E26" s="18">
        <v>51508115</v>
      </c>
      <c r="F26" s="3" t="s">
        <v>24</v>
      </c>
      <c r="G26" s="10" t="s">
        <v>23</v>
      </c>
      <c r="H26" s="3" t="s">
        <v>49</v>
      </c>
      <c r="I26" s="9" t="s">
        <v>23</v>
      </c>
      <c r="J26" s="10" t="s">
        <v>23</v>
      </c>
      <c r="K26" s="11">
        <f>E26/[1]Sheet2!B$7</f>
        <v>2.2135437124059542E-3</v>
      </c>
      <c r="L26" s="8" t="s">
        <v>23</v>
      </c>
      <c r="M26" s="8" t="s">
        <v>23</v>
      </c>
      <c r="N26" s="7">
        <f t="shared" si="1"/>
        <v>0</v>
      </c>
      <c r="O26" s="8" t="s">
        <v>23</v>
      </c>
      <c r="P26" s="8" t="s">
        <v>23</v>
      </c>
    </row>
    <row r="27" spans="1:16" x14ac:dyDescent="0.2">
      <c r="A27" s="12">
        <f t="shared" si="0"/>
        <v>20</v>
      </c>
      <c r="B27" s="4" t="s">
        <v>44</v>
      </c>
      <c r="C27" s="8" t="s">
        <v>23</v>
      </c>
      <c r="D27" s="18">
        <v>28165758</v>
      </c>
      <c r="E27" s="18">
        <v>27781259</v>
      </c>
      <c r="F27" s="3" t="s">
        <v>24</v>
      </c>
      <c r="G27" s="10" t="s">
        <v>23</v>
      </c>
      <c r="H27" s="3" t="s">
        <v>50</v>
      </c>
      <c r="I27" s="9" t="s">
        <v>23</v>
      </c>
      <c r="J27" s="10" t="s">
        <v>23</v>
      </c>
      <c r="K27" s="11">
        <f>E27/[1]Sheet2!B$7</f>
        <v>1.1938901507494756E-3</v>
      </c>
      <c r="L27" s="8" t="s">
        <v>23</v>
      </c>
      <c r="M27" s="8" t="s">
        <v>23</v>
      </c>
      <c r="N27" s="7">
        <f t="shared" si="1"/>
        <v>384499</v>
      </c>
      <c r="O27" s="8" t="s">
        <v>23</v>
      </c>
      <c r="P27" s="8" t="s">
        <v>23</v>
      </c>
    </row>
    <row r="28" spans="1:16" x14ac:dyDescent="0.2">
      <c r="A28" s="12">
        <f t="shared" si="0"/>
        <v>21</v>
      </c>
      <c r="B28" s="4" t="s">
        <v>45</v>
      </c>
      <c r="C28" s="8" t="s">
        <v>23</v>
      </c>
      <c r="D28" s="18">
        <v>5869347</v>
      </c>
      <c r="E28" s="18">
        <v>5869347</v>
      </c>
      <c r="F28" s="3" t="s">
        <v>24</v>
      </c>
      <c r="G28" s="10" t="s">
        <v>23</v>
      </c>
      <c r="H28" s="3" t="s">
        <v>50</v>
      </c>
      <c r="I28" s="9" t="s">
        <v>23</v>
      </c>
      <c r="J28" s="10" t="s">
        <v>23</v>
      </c>
      <c r="K28" s="11">
        <f>E28/[1]Sheet2!B$7</f>
        <v>2.5223318981443504E-4</v>
      </c>
      <c r="L28" s="8" t="s">
        <v>23</v>
      </c>
      <c r="M28" s="8" t="s">
        <v>23</v>
      </c>
      <c r="N28" s="7">
        <f t="shared" si="1"/>
        <v>0</v>
      </c>
      <c r="O28" s="8" t="s">
        <v>23</v>
      </c>
      <c r="P28" s="8" t="s">
        <v>23</v>
      </c>
    </row>
    <row r="29" spans="1:16" ht="30" x14ac:dyDescent="0.2">
      <c r="A29" s="12">
        <f t="shared" si="0"/>
        <v>22</v>
      </c>
      <c r="B29" s="4" t="s">
        <v>46</v>
      </c>
      <c r="C29" s="8" t="s">
        <v>23</v>
      </c>
      <c r="D29" s="18">
        <v>12951990</v>
      </c>
      <c r="E29" s="18">
        <v>12951990</v>
      </c>
      <c r="F29" s="3" t="s">
        <v>24</v>
      </c>
      <c r="G29" s="10" t="s">
        <v>23</v>
      </c>
      <c r="H29" s="3" t="s">
        <v>50</v>
      </c>
      <c r="I29" s="9" t="s">
        <v>23</v>
      </c>
      <c r="J29" s="10" t="s">
        <v>23</v>
      </c>
      <c r="K29" s="11">
        <f>E29/[1]Sheet2!B$7</f>
        <v>5.5660736230873128E-4</v>
      </c>
      <c r="L29" s="8" t="s">
        <v>23</v>
      </c>
      <c r="M29" s="8" t="s">
        <v>23</v>
      </c>
      <c r="N29" s="7">
        <f t="shared" si="1"/>
        <v>0</v>
      </c>
      <c r="O29" s="8" t="s">
        <v>23</v>
      </c>
      <c r="P29" s="8" t="s">
        <v>23</v>
      </c>
    </row>
    <row r="30" spans="1:16" ht="45" x14ac:dyDescent="0.2">
      <c r="A30" s="12">
        <f t="shared" si="0"/>
        <v>23</v>
      </c>
      <c r="B30" s="4" t="s">
        <v>47</v>
      </c>
      <c r="C30" s="8" t="s">
        <v>23</v>
      </c>
      <c r="D30" s="18">
        <v>132000000</v>
      </c>
      <c r="E30" s="18">
        <v>0</v>
      </c>
      <c r="F30" s="3" t="s">
        <v>24</v>
      </c>
      <c r="G30" s="10" t="s">
        <v>23</v>
      </c>
      <c r="H30" s="3" t="s">
        <v>23</v>
      </c>
      <c r="I30" s="9" t="s">
        <v>23</v>
      </c>
      <c r="J30" s="10" t="s">
        <v>23</v>
      </c>
      <c r="K30" s="11">
        <f>E30/[1]Sheet2!B$7</f>
        <v>0</v>
      </c>
      <c r="L30" s="8" t="s">
        <v>23</v>
      </c>
      <c r="M30" s="8" t="s">
        <v>23</v>
      </c>
      <c r="N30" s="7">
        <f t="shared" si="1"/>
        <v>132000000</v>
      </c>
      <c r="O30" s="8" t="s">
        <v>23</v>
      </c>
      <c r="P30" s="8" t="s">
        <v>23</v>
      </c>
    </row>
    <row r="31" spans="1:16" x14ac:dyDescent="0.2">
      <c r="D31" s="19">
        <f>SUM(D8:D30)</f>
        <v>20808008023</v>
      </c>
      <c r="E31" s="19">
        <f>SUM(E8:E30)</f>
        <v>20383697278</v>
      </c>
      <c r="N31" s="14">
        <f>SUM(N8:N30)</f>
        <v>166605198</v>
      </c>
      <c r="O31" s="14">
        <f>SUM(O8:O30)</f>
        <v>257705547</v>
      </c>
    </row>
  </sheetData>
  <mergeCells count="14">
    <mergeCell ref="F4:I4"/>
    <mergeCell ref="L2:P2"/>
    <mergeCell ref="E6:K6"/>
    <mergeCell ref="A2:E2"/>
    <mergeCell ref="G2:J2"/>
    <mergeCell ref="A6:A7"/>
    <mergeCell ref="B6:B7"/>
    <mergeCell ref="O5:P5"/>
    <mergeCell ref="C6:D6"/>
    <mergeCell ref="L6:L7"/>
    <mergeCell ref="M6:M7"/>
    <mergeCell ref="N6:N7"/>
    <mergeCell ref="O6:O7"/>
    <mergeCell ref="P6:P7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Patel</dc:creator>
  <cp:lastModifiedBy>Divya Jain</cp:lastModifiedBy>
  <cp:lastPrinted>2021-12-11T05:46:27Z</cp:lastPrinted>
  <dcterms:created xsi:type="dcterms:W3CDTF">2021-12-10T13:10:36Z</dcterms:created>
  <dcterms:modified xsi:type="dcterms:W3CDTF">2024-05-13T07:45:40Z</dcterms:modified>
</cp:coreProperties>
</file>